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65" yWindow="2010" windowWidth="18765" windowHeight="5445" tabRatio="755" activeTab="0"/>
  </bookViews>
  <sheets>
    <sheet name="Introduzione" sheetId="1" r:id="rId1"/>
    <sheet name="ISDaCompletare" sheetId="2" r:id="rId2"/>
    <sheet name="ISCompleto" sheetId="3" r:id="rId3"/>
    <sheet name="ICDAdaCompletare" sheetId="4" r:id="rId4"/>
    <sheet name="ICDACompleto" sheetId="5" r:id="rId5"/>
    <sheet name="ICMDaCompletare" sheetId="6" r:id="rId6"/>
    <sheet name="ICMCompleto" sheetId="7" r:id="rId7"/>
    <sheet name="ICDA_RicercaObiettivo" sheetId="8" r:id="rId8"/>
  </sheets>
  <definedNames/>
  <calcPr fullCalcOnLoad="1"/>
</workbook>
</file>

<file path=xl/comments2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>Foglio per il calcolo del montante prodotto da un capitale impiegato con tasso di Interesse Semplice (IS). 
Indicando con M=Montante, C=Capitale iniziale, i=tasso di interesse annuo, D=durata in anni, la formula da scrivere in D12 per calcolare il montante risulta:
1 - M=C(1+D*i)
Le formule inverse risultano quindi:
2 - C=M/((1+D*i)
3 - i= (M-C)/(D*C)
4 - D=(M-C)/(C*i)
Le istruzioni per l'utente finale sono semplicemente che si possono inserire valori arbitrari nelle caselle a sfondo celeste e ottenere i risultati in quelle a sfondo ocra.
Per prevenire che l'utente finale guasti lo strumento apportando accidentalmente modifiche alle celle che contengono le formule, è consigliabile bloccare queste ultime e proteggere il foglio di lavoro (Formato/Celle/Protezione. L'eventuale sprotezione si può fare da Strumenti/Protezione. In Excel2010, Home/Celle/Formato/Blocca Cella+Proteggi Foglio, sprotezione da Revisione/Sproteggi foglio).</t>
        </r>
      </text>
    </comment>
  </commentList>
</comments>
</file>

<file path=xl/comments3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>Foglio per il calcolo del montante prodotto da un capitale impiegato con tasso di Interesse Semplice (IS). 
Indicando con M=Montante, C=Capitale iniziale, i=tasso di interesse annuo, D=durata in anni, la formula da scrivere in D12 per calcolare il montante risulta:
1 - M=C(1+D*i)
Le formule inverse risultano quindi:
2 - C=M/((1+D*i)
3 - i= (M-C)/(D*C)
4 - D=(M-C)/(C*i)
Le istruzioni per l'utente finale sono semplicemente che si possono inserire valori arbitrari nelle caselle a sfondo celeste e ottenere i risultati in quelle a sfondo ocra.
Per prevenire che l'utente finale guasti lo strumento apportando accidentalmente modifiche alle celle che contengono le formule, è consigliabile bloccare queste ultime e proteggere il foglio di lavoro (Formato/Celle/Protezione. L'eventuale sprotezione si può fare da Strumenti/Protezione. In Excel2010, Home/Celle/Formato/Blocca Cella+Proteggi Foglio, sprotezione da Revisione/Sproteggi foglio)</t>
        </r>
      </text>
    </comment>
  </commentList>
</comments>
</file>

<file path=xl/comments4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>Foglio per il calcolo del montante prodotto da un capitale impiegato con tasso di interesse composto discontinuo annuo (ICDA). 
Indicando con M=Montante, C=Capitale iniziale, i=tasso di interesse annuo, D=durata in anni (o comunque in periodi ai quali è riferito il tasso), la formula da scrivere in D13 per calcolare il montante risulta:
1 - M=C(1+i)^D.
Le formule inverse risultano quindi:
2 - C=M/((1+i)^D)
3 - i= M/C^(1/D)-1
4 - D=LOG(1+i;M/C)
Le istruzioni di uso sono semplicemente che si possono inserire valori arbitrari nelle caselle a sfondo celeste e ottenere i risultati in quelle a sfondo ocra.
Per prevenire che l'utente finale guasti lo strumento apportando accidentalmente modifiche alle celle che contengono le formule, è consigliabile bloccare queste ultime e proteggere il foglio di lavoro (Formato/Celle/Protezione. L'eventuale sprotezione si può fare da Strumenti/Protezione. In Excel2010, Home/Celle/Formato/Blocca Cella+Proteggi Foglio, sprotezione da Revisione/Sproteggi foglio)</t>
        </r>
      </text>
    </comment>
  </commentList>
</comments>
</file>

<file path=xl/comments5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>Foglio per il calcolo del montante prodotto da un capitale impiegato con tasso di interesse composto discontinuo annuo (ICDA). 
Indicando con M=Montante, C=Capitale iniziale, i=tasso di interesse annuo, D=durata in anni (o comunque in periodi ai quali è riferito il tasso), la formula da scrivere in D13 per calcolare il montante risulta:
1 - M=C(1+i)^D.
Le formule inverse risultano quindi:
2 - C=M/((1+i)^D)
3 - i= M/C^(1/D)-1
4 - D=LOG(1+i;M/C)
Le istruzioni di uso sono semplicemente che si possono inserire valori arbitrari nelle caselle a sfondo celeste e ottenere i risultati in quelle a sfondo ocra.
Per prevenire che l'utente finale guasti lo strumento apportando accidentalmente modifiche alle celle che contengono le formule, è consigliabile bloccare queste ultime e proteggere il foglio di lavoro (Formato/Celle/Protezione. L'eventuale sprotezione si può fare da Strumenti/Protezione. In Excel2010, Home/Celle/Formato/Blocca Cella+Proteggi Foglio, sprotezione da Revisione/Sproteggi foglio)</t>
        </r>
      </text>
    </comment>
  </commentList>
</comments>
</file>

<file path=xl/comments6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>Foglio per il calcolo del montante prodotto da un capitale impiegato con tasso di Interesse Composto Continuo o Matematico (ICM). 
Indicando con M=Montante, C=Capitale iniziale, i=tasso di interesse annuo, D=durata in anni, la formula da scrivere in D12 per calcolare il montante risulta:
1 - M=C*exp(i*D)
Le formule inverse risultano quindi:
2 - C=M/exp(i*D)
3 - i= ln(M/C)/D
4 - D=ln(M/C)/i
Le istruzioni per l'utente finale sono semplicemente che si possono inserire valori arbitrari nelle caselle a sfondo celeste e ottenere i risultati in quelle a sfondo ocra.
Per prevenire che l'utente finale guasti lo strumento apportando accidentalmente modifiche alle celle che contengono le formule, è consigliabile bloccare queste ultime e proteggere il foglio di lavoro (Formato/Celle/Protezione. L'eventuale sprotezione si può fare da Strumenti/Protezione. In Excel2010, Home/Celle/Formato/Blocca Cella+Proteggi Foglio, sprotezione da Revisione/Sproteggi foglio)</t>
        </r>
      </text>
    </comment>
  </commentList>
</comments>
</file>

<file path=xl/comments7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>Foglio per il calcolo del montante prodotto da un capitale impiegato con tasso di Interesse Composto Continuo o Matematico (ICM). 
Indicando con M=Montante, C=Capitale iniziale, i=tasso di interesse annuo, D=durata in anni, la formula da scrivere in D12 per calcolare il montante risulta:
1 - M=C*exp(i*D)
Le formule inverse risultano quindi:
2 - C=M/exp(i*D)
3 - i= ln(M/C)/D
4 - D=ln(M/C)/i
Le istruzioni per l'utente finale sono semplicemente che si possono inserire valori arbitrari nelle caselle a sfondo celeste e ottenere i risultati in quelle a sfondo ocra.
Per prevenire che l'utente finale guasti lo strumento apportando accidentalmente modifiche alle celle che contengono le formule, è consigliabile bloccare queste ultime e proteggere il foglio di lavoro (Formato/Celle/Protezione. L'eventuale sprotezione si può fare da Strumenti/Protezione. In Excel2010, Home/Celle/Formato/Blocca Cella+Proteggi Foglio, sprotezione da Revisione/Sproteggi foglio)</t>
        </r>
      </text>
    </comment>
  </commentList>
</comments>
</file>

<file path=xl/comments8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>Foglio per il calcolo del montante prodotto da un capitale impiegato con tasso di interesse composto discontinuo annuo (ICDA). 
Indicando con M=Montante, C=Capitale iniziale, i=tasso di interesse annuo, D=durata in anni (o comunque in periodi ai quali è riferito il tasso), la formula da scrivere in D13 per calcolare il montante risulta:
1 - M=C(1+i)^D.
Le formule inverse non vengono esplicitate, ma le quantità C, i e D vengono ricavate per via puramente numerica con l'uso dello strumento "Ricerca Obiettivo".
Questo strumento è usabile anche quando non si conosca la funzione che lega un dato a un risultato, o comunque non si conosca l'inversa della funzione.
Lo strumento si richiama da Strumenti/Ricerca Obiettivo. In Excell 2010, dall'etichetta Dati/Analisi di simulazione.
Nella finestra che lo strumento mostra quando viene richiamato, si inserisca: 
-nella prima riga (titolata "Imposta la cella:") D13, 
-nella seconda riga ("Al valore") il risultato desiderato e 
-nella terza riga ("Cambiando la cella")  D10 oppure D11 oppure D13, a seconda che si voglia calcolare la funzione inversa per il Capitale iniziale, per il Tassio di Interesse o per la Durata.</t>
        </r>
      </text>
    </comment>
  </commentList>
</comments>
</file>

<file path=xl/sharedStrings.xml><?xml version="1.0" encoding="utf-8"?>
<sst xmlns="http://schemas.openxmlformats.org/spreadsheetml/2006/main" count="167" uniqueCount="42">
  <si>
    <t>TESTO</t>
  </si>
  <si>
    <t>Capitale</t>
  </si>
  <si>
    <t>tasso int. annuo</t>
  </si>
  <si>
    <t>1 Calcolo del montante</t>
  </si>
  <si>
    <t>2 Calcolo del capitale iniziale</t>
  </si>
  <si>
    <t xml:space="preserve">Montante </t>
  </si>
  <si>
    <t>Montante</t>
  </si>
  <si>
    <t>3 Calcolo del tasso</t>
  </si>
  <si>
    <t>durata (periodi)</t>
  </si>
  <si>
    <t>4 Calcolo della durata (periodi)</t>
  </si>
  <si>
    <t>Capitale iniziale</t>
  </si>
  <si>
    <t xml:space="preserve">La prima coppia di fogli di lavoro calcola il montante prodotto da un capitale impiegato con tasso di Interesse Semplice (IS). </t>
  </si>
  <si>
    <t>Indicando con M=Montante, C=Capitale iniziale, i=tasso di interesse annuo, D=durata in anni, la formula da scrivere in D12 per calcolare il montante risulta:</t>
  </si>
  <si>
    <t>1 - M=C(1+D*i)</t>
  </si>
  <si>
    <t>Le formule inverse risultano quindi:</t>
  </si>
  <si>
    <t>2 - C=M/((1+D*i)</t>
  </si>
  <si>
    <t>3 - i= (M-C)/(D*C)</t>
  </si>
  <si>
    <t>4 - D=(M-C)/(C*i)</t>
  </si>
  <si>
    <t>Le istruzioni per l'utente finale sono semplicemente che si possono inserire valori arbitrari nelle caselle a sfondo celeste e ottenere i risultati in quelle a sfondo ocra.</t>
  </si>
  <si>
    <t>Per prevenire che l'utente finale guasti lo strumento apportando accidentalmente modifiche alle celle che contengono le formule, è consigliabile bloccare queste ultime e proteggere il foglio di lavoro (Formato/Celle/Protezione. L'eventuale sprotezione si può fare da Strumenti/Protezione. In Excel2010, Home/Celle/Formato/Blocca Cella+Proteggi Foglio, sprotezione da Revisione/Sproteggi foglio)</t>
  </si>
  <si>
    <t xml:space="preserve">La seconda coppia di fogli di lavoro calcola il montante prodotto da un capitale impiegato con tasso di interesse composto discontinuo annuo (ICDA). </t>
  </si>
  <si>
    <t>Indicando con M=Montante, C=Capitale iniziale, i=tasso di interesse annuo, D=durata in anni (o comunque in periodi ai quali è riferito il tasso), la formula da scrivere in D13 per calcolare il montante risulta:</t>
  </si>
  <si>
    <t>1 - M=C(1+i)^D.</t>
  </si>
  <si>
    <t>2 - C=M/((1+i)^D)</t>
  </si>
  <si>
    <t>3 - i= M/C^(1/D)-1</t>
  </si>
  <si>
    <t>4 - D=LOG(1+i;M/C)</t>
  </si>
  <si>
    <t>Le istruzioni di uso sono semplicemente che si possono inserire valori arbitrari nelle caselle a sfondo celeste e ottenere i risultati in quelle a sfondo ocra.</t>
  </si>
  <si>
    <t xml:space="preserve">Per prevenire che l'utente finale guasti lo strumento apportando accidentalmente modifiche alle celle che contengono le formule, è consigliabile bloccare queste ultime e proteggere il foglio di lavoro (Formato/Celle/Protezione. L'eventuale sprotezione si può fare da Strumenti/Protezione. In Excel2010, Home/Celle/Formato/Blocca Cella+Proteggi Foglio, sprotezione da Revisione/Sproteggi foglio) </t>
  </si>
  <si>
    <t xml:space="preserve">La terza coppia di fogli di lavoro calcola il montante prodotto da un capitale impiegato con tasso di Interesse Composto Continuo o Matematico (ICM). </t>
  </si>
  <si>
    <t>1 - M=C*exp(i*D)</t>
  </si>
  <si>
    <t>2 - C=M/exp(i*D)</t>
  </si>
  <si>
    <t>3 - i= ln(M/C)/D</t>
  </si>
  <si>
    <t>4 - D=ln(M/C)/i</t>
  </si>
  <si>
    <t xml:space="preserve">Questa cartella di lavoro effettua calcoli riguardanti la  matematica finanziaria. avvero del montante, del tasso, della durata e del capitale iniziale nelle tre ipotesi di interesse semplice, interesse composto discontinuo e interesse composto continuo o matematico. </t>
  </si>
  <si>
    <t>Infine, un ulteriore foglio di lavoro mostra come utilizzare lo strumento "Ricerca Obiettivo" per calcolare la funzione inversa per via numerica.</t>
  </si>
  <si>
    <t>Calcolo del montante</t>
  </si>
  <si>
    <t>Questo strumento è usabile anche quando non si conosca la funzione che lega un dato a un risultato, o comunque non si conosca la sua inversa.</t>
  </si>
  <si>
    <t xml:space="preserve">Lo stumento è si richiama da Strumenti/Ricerca Obiettivo. In Excel 2010, Ricerca Obiettivo si trova in Dati/Analisi di Simulazione) </t>
  </si>
  <si>
    <t xml:space="preserve">Nella finestra che lo strumento mostra quando viene richiamato, si inserisca: </t>
  </si>
  <si>
    <t xml:space="preserve">-nella prima riga (titolata "Imposta la cella:") D13, </t>
  </si>
  <si>
    <t xml:space="preserve">-nella seconda riga ("Al valore") il risultato desiderato e </t>
  </si>
  <si>
    <t>-nella terza riga ("Cambiando la cella")  D10 oppure D11 oppure D13, a seconda che si voglia calcolare la funzione inversa per il Capitale iniziale, per il Tasso di Interesse o per la Durata.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</si>
</sst>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[$€-2]\ * #,##0.00_ ;_-[$€-2]\ * \-#,##0.00\ ;_-[$€-2]\ * &quot;-&quot;??_ ;_-@_ "/>
    <numFmt numFmtId="171" formatCode="0.0%"/>
    <numFmt numFmtId="172" formatCode="_-[$€-2]\ * #,##0.00_-;\-[$€-2]\ * #,##0.00_-;_-[$€-2]\ * &quot;-&quot;??_-;_-@_-"/>
    <numFmt numFmtId="173" formatCode="0.0"/>
    <numFmt numFmtId="174" formatCode="[$-410]dddd\ d\ mmmm\ yyyy"/>
    <numFmt numFmtId="175" formatCode="h\.mm\.ss"/>
    <numFmt numFmtId="176" formatCode="_-[$€-410]\ * #,##0.00_-;\-[$€-410]\ * #,##0.00_-;_-[$€-410]\ * &quot;-&quot;??_-;_-@_-"/>
    <numFmt numFmtId="177" formatCode="&quot;€&quot;\ #,##0.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8"/>
      <name val="Verdana"/>
      <family val="2"/>
    </font>
    <font>
      <sz val="14"/>
      <color indexed="18"/>
      <name val="Verdana"/>
      <family val="2"/>
    </font>
    <font>
      <sz val="18"/>
      <color indexed="18"/>
      <name val="Arial"/>
      <family val="2"/>
    </font>
    <font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170" fontId="0" fillId="33" borderId="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4" borderId="0" xfId="0" applyFill="1" applyBorder="1" applyAlignment="1" applyProtection="1">
      <alignment/>
      <protection hidden="1"/>
    </xf>
    <xf numFmtId="170" fontId="0" fillId="34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34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2" fontId="0" fillId="34" borderId="0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 hidden="1" locked="0"/>
    </xf>
    <xf numFmtId="170" fontId="0" fillId="33" borderId="0" xfId="0" applyNumberFormat="1" applyFill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10" fontId="0" fillId="33" borderId="0" xfId="0" applyNumberFormat="1" applyFill="1" applyBorder="1" applyAlignment="1" applyProtection="1">
      <alignment/>
      <protection hidden="1" locked="0"/>
    </xf>
    <xf numFmtId="2" fontId="0" fillId="33" borderId="0" xfId="0" applyNumberFormat="1" applyFill="1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" fontId="0" fillId="34" borderId="0" xfId="0" applyNumberFormat="1" applyFill="1" applyBorder="1" applyAlignment="1" applyProtection="1">
      <alignment/>
      <protection hidden="1" locked="0"/>
    </xf>
    <xf numFmtId="170" fontId="0" fillId="34" borderId="0" xfId="0" applyNumberFormat="1" applyFill="1" applyBorder="1" applyAlignment="1" applyProtection="1">
      <alignment/>
      <protection hidden="1"/>
    </xf>
    <xf numFmtId="170" fontId="0" fillId="34" borderId="0" xfId="0" applyNumberFormat="1" applyFill="1" applyBorder="1" applyAlignment="1" applyProtection="1">
      <alignment/>
      <protection/>
    </xf>
    <xf numFmtId="10" fontId="0" fillId="34" borderId="0" xfId="0" applyNumberForma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170" fontId="0" fillId="34" borderId="0" xfId="0" applyNumberFormat="1" applyFill="1" applyBorder="1" applyAlignment="1" applyProtection="1">
      <alignment/>
      <protection hidden="1" locked="0"/>
    </xf>
    <xf numFmtId="10" fontId="0" fillId="34" borderId="0" xfId="0" applyNumberFormat="1" applyFill="1" applyBorder="1" applyAlignment="1" applyProtection="1">
      <alignment/>
      <protection hidden="1" locked="0"/>
    </xf>
    <xf numFmtId="2" fontId="0" fillId="34" borderId="0" xfId="0" applyNumberFormat="1" applyFill="1" applyBorder="1" applyAlignment="1" applyProtection="1">
      <alignment/>
      <protection hidden="1" locked="0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8</xdr:col>
      <xdr:colOff>809625</xdr:colOff>
      <xdr:row>6</xdr:row>
      <xdr:rowOff>0</xdr:rowOff>
    </xdr:to>
    <xdr:sp>
      <xdr:nvSpPr>
        <xdr:cNvPr id="1" name="AutoShape -1022"/>
        <xdr:cNvSpPr>
          <a:spLocks/>
        </xdr:cNvSpPr>
      </xdr:nvSpPr>
      <xdr:spPr>
        <a:xfrm>
          <a:off x="190500" y="257175"/>
          <a:ext cx="4981575" cy="619125"/>
        </a:xfrm>
        <a:prstGeom prst="round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Calcoli di Capitalizzazione 
</a:t>
          </a:r>
          <a:r>
            <a:rPr lang="en-US" cap="none" sz="14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Interesse semplice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8</xdr:col>
      <xdr:colOff>809625</xdr:colOff>
      <xdr:row>6</xdr:row>
      <xdr:rowOff>0</xdr:rowOff>
    </xdr:to>
    <xdr:sp>
      <xdr:nvSpPr>
        <xdr:cNvPr id="1" name="AutoShape -1022"/>
        <xdr:cNvSpPr>
          <a:spLocks/>
        </xdr:cNvSpPr>
      </xdr:nvSpPr>
      <xdr:spPr>
        <a:xfrm>
          <a:off x="190500" y="257175"/>
          <a:ext cx="4981575" cy="619125"/>
        </a:xfrm>
        <a:prstGeom prst="round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Calcoli di Capitalizzazione 
</a:t>
          </a:r>
          <a:r>
            <a:rPr lang="en-US" cap="none" sz="14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Interesse semplice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85725</xdr:rowOff>
    </xdr:from>
    <xdr:to>
      <xdr:col>8</xdr:col>
      <xdr:colOff>723900</xdr:colOff>
      <xdr:row>6</xdr:row>
      <xdr:rowOff>123825</xdr:rowOff>
    </xdr:to>
    <xdr:sp>
      <xdr:nvSpPr>
        <xdr:cNvPr id="1" name="AutoShape 25"/>
        <xdr:cNvSpPr>
          <a:spLocks/>
        </xdr:cNvSpPr>
      </xdr:nvSpPr>
      <xdr:spPr>
        <a:xfrm>
          <a:off x="409575" y="314325"/>
          <a:ext cx="464820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Calcoli di Capitalizzazione 
</a:t>
          </a:r>
          <a:r>
            <a:rPr lang="en-US" cap="none" sz="14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Interesse composto</a:t>
          </a:r>
          <a:r>
            <a:rPr lang="en-US" cap="none" sz="18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discontinuo annuo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85725</xdr:rowOff>
    </xdr:from>
    <xdr:to>
      <xdr:col>8</xdr:col>
      <xdr:colOff>723900</xdr:colOff>
      <xdr:row>6</xdr:row>
      <xdr:rowOff>123825</xdr:rowOff>
    </xdr:to>
    <xdr:sp>
      <xdr:nvSpPr>
        <xdr:cNvPr id="1" name="AutoShape 25"/>
        <xdr:cNvSpPr>
          <a:spLocks/>
        </xdr:cNvSpPr>
      </xdr:nvSpPr>
      <xdr:spPr>
        <a:xfrm>
          <a:off x="409575" y="314325"/>
          <a:ext cx="464820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Calcoli di Capitalizzazione 
</a:t>
          </a:r>
          <a:r>
            <a:rPr lang="en-US" cap="none" sz="14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Interesse composto</a:t>
          </a:r>
          <a:r>
            <a:rPr lang="en-US" cap="none" sz="18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discontinuo annuo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8</xdr:col>
      <xdr:colOff>809625</xdr:colOff>
      <xdr:row>6</xdr:row>
      <xdr:rowOff>0</xdr:rowOff>
    </xdr:to>
    <xdr:sp>
      <xdr:nvSpPr>
        <xdr:cNvPr id="1" name="AutoShape -1022"/>
        <xdr:cNvSpPr>
          <a:spLocks/>
        </xdr:cNvSpPr>
      </xdr:nvSpPr>
      <xdr:spPr>
        <a:xfrm>
          <a:off x="190500" y="266700"/>
          <a:ext cx="5019675" cy="619125"/>
        </a:xfrm>
        <a:prstGeom prst="round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</a:rPr>
            <a:t>Calcoli di Capitalizzazione 
</a:t>
          </a:r>
          <a:r>
            <a:rPr lang="en-US" cap="none" sz="1400" b="0" i="0" u="none" baseline="0">
              <a:solidFill>
                <a:srgbClr val="000080"/>
              </a:solidFill>
            </a:rPr>
            <a:t>Interesse composto continuo o matematico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8</xdr:col>
      <xdr:colOff>809625</xdr:colOff>
      <xdr:row>6</xdr:row>
      <xdr:rowOff>0</xdr:rowOff>
    </xdr:to>
    <xdr:sp>
      <xdr:nvSpPr>
        <xdr:cNvPr id="1" name="AutoShape -1022"/>
        <xdr:cNvSpPr>
          <a:spLocks/>
        </xdr:cNvSpPr>
      </xdr:nvSpPr>
      <xdr:spPr>
        <a:xfrm>
          <a:off x="190500" y="266700"/>
          <a:ext cx="5019675" cy="619125"/>
        </a:xfrm>
        <a:prstGeom prst="round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</a:rPr>
            <a:t>Calcoli di Capitalizzazione 
</a:t>
          </a:r>
          <a:r>
            <a:rPr lang="en-US" cap="none" sz="1400" b="0" i="0" u="none" baseline="0">
              <a:solidFill>
                <a:srgbClr val="000080"/>
              </a:solidFill>
            </a:rPr>
            <a:t>Interesse composto continuo o matematico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7</xdr:col>
      <xdr:colOff>428625</xdr:colOff>
      <xdr:row>6</xdr:row>
      <xdr:rowOff>85725</xdr:rowOff>
    </xdr:to>
    <xdr:sp>
      <xdr:nvSpPr>
        <xdr:cNvPr id="1" name="AutoShape 25"/>
        <xdr:cNvSpPr>
          <a:spLocks/>
        </xdr:cNvSpPr>
      </xdr:nvSpPr>
      <xdr:spPr>
        <a:xfrm>
          <a:off x="28575" y="276225"/>
          <a:ext cx="388620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Calcoli di Capitalizzazione 
</a:t>
          </a:r>
          <a:r>
            <a:rPr lang="en-US" cap="none" sz="14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Interesse composto</a:t>
          </a:r>
          <a:r>
            <a:rPr lang="en-US" cap="none" sz="18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discontinuo annuo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showGridLines="0" tabSelected="1" zoomScalePageLayoutView="0" workbookViewId="0" topLeftCell="A28">
      <selection activeCell="A43" sqref="A43"/>
    </sheetView>
  </sheetViews>
  <sheetFormatPr defaultColWidth="9.00390625" defaultRowHeight="12.75"/>
  <cols>
    <col min="1" max="1" width="72.125" style="43" customWidth="1"/>
  </cols>
  <sheetData>
    <row r="1" ht="51">
      <c r="A1" s="43" t="s">
        <v>33</v>
      </c>
    </row>
    <row r="3" ht="25.5">
      <c r="A3" s="43" t="s">
        <v>11</v>
      </c>
    </row>
    <row r="4" ht="25.5">
      <c r="A4" s="43" t="s">
        <v>12</v>
      </c>
    </row>
    <row r="5" ht="12.75">
      <c r="A5" s="43" t="s">
        <v>13</v>
      </c>
    </row>
    <row r="6" ht="12.75">
      <c r="A6" s="43" t="s">
        <v>14</v>
      </c>
    </row>
    <row r="7" ht="12.75">
      <c r="A7" s="43" t="s">
        <v>15</v>
      </c>
    </row>
    <row r="8" ht="12.75">
      <c r="A8" s="43" t="s">
        <v>16</v>
      </c>
    </row>
    <row r="9" ht="12.75">
      <c r="A9" s="43" t="s">
        <v>17</v>
      </c>
    </row>
    <row r="10" ht="25.5">
      <c r="A10" s="43" t="s">
        <v>18</v>
      </c>
    </row>
    <row r="11" ht="76.5">
      <c r="A11" s="43" t="s">
        <v>19</v>
      </c>
    </row>
    <row r="13" ht="25.5">
      <c r="A13" s="43" t="s">
        <v>20</v>
      </c>
    </row>
    <row r="14" ht="38.25">
      <c r="A14" s="43" t="s">
        <v>21</v>
      </c>
    </row>
    <row r="15" ht="12.75">
      <c r="A15" s="43" t="s">
        <v>22</v>
      </c>
    </row>
    <row r="16" ht="12.75">
      <c r="A16" s="43" t="s">
        <v>14</v>
      </c>
    </row>
    <row r="17" ht="12.75">
      <c r="A17" s="43" t="s">
        <v>23</v>
      </c>
    </row>
    <row r="18" ht="12.75">
      <c r="A18" s="43" t="s">
        <v>24</v>
      </c>
    </row>
    <row r="19" ht="12.75">
      <c r="A19" s="43" t="s">
        <v>25</v>
      </c>
    </row>
    <row r="21" ht="25.5">
      <c r="A21" s="43" t="s">
        <v>26</v>
      </c>
    </row>
    <row r="22" ht="76.5">
      <c r="A22" s="43" t="s">
        <v>27</v>
      </c>
    </row>
    <row r="24" ht="25.5">
      <c r="A24" s="43" t="s">
        <v>28</v>
      </c>
    </row>
    <row r="25" ht="25.5">
      <c r="A25" s="43" t="s">
        <v>12</v>
      </c>
    </row>
    <row r="26" ht="12.75">
      <c r="A26" s="43" t="s">
        <v>29</v>
      </c>
    </row>
    <row r="27" ht="12.75">
      <c r="A27" s="43" t="s">
        <v>14</v>
      </c>
    </row>
    <row r="28" ht="12.75">
      <c r="A28" s="43" t="s">
        <v>30</v>
      </c>
    </row>
    <row r="29" ht="12.75">
      <c r="A29" s="43" t="s">
        <v>31</v>
      </c>
    </row>
    <row r="30" ht="12.75">
      <c r="A30" s="43" t="s">
        <v>32</v>
      </c>
    </row>
    <row r="32" ht="25.5">
      <c r="A32" s="43" t="s">
        <v>18</v>
      </c>
    </row>
    <row r="33" ht="76.5">
      <c r="A33" s="43" t="s">
        <v>19</v>
      </c>
    </row>
    <row r="35" ht="25.5">
      <c r="A35" s="51" t="s">
        <v>34</v>
      </c>
    </row>
    <row r="36" ht="25.5">
      <c r="A36" s="51" t="s">
        <v>36</v>
      </c>
    </row>
    <row r="37" ht="25.5">
      <c r="A37" s="51" t="s">
        <v>37</v>
      </c>
    </row>
    <row r="38" ht="12.75">
      <c r="A38" s="43" t="s">
        <v>38</v>
      </c>
    </row>
    <row r="39" ht="12.75">
      <c r="A39" s="54" t="s">
        <v>39</v>
      </c>
    </row>
    <row r="40" ht="12.75">
      <c r="A40" s="54" t="s">
        <v>40</v>
      </c>
    </row>
    <row r="41" ht="38.25">
      <c r="A41" s="55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I11" sqref="I11"/>
    </sheetView>
  </sheetViews>
  <sheetFormatPr defaultColWidth="11.00390625" defaultRowHeight="12.75"/>
  <cols>
    <col min="1" max="2" width="1.875" style="0" customWidth="1"/>
    <col min="3" max="3" width="17.125" style="0" customWidth="1"/>
    <col min="4" max="4" width="12.375" style="0" customWidth="1"/>
    <col min="5" max="6" width="2.125" style="0" customWidth="1"/>
    <col min="7" max="7" width="1.875" style="0" customWidth="1"/>
    <col min="8" max="8" width="17.875" style="0" customWidth="1"/>
    <col min="9" max="9" width="12.00390625" style="0" customWidth="1"/>
    <col min="10" max="12" width="1.625" style="0" customWidth="1"/>
  </cols>
  <sheetData>
    <row r="1" ht="4.5" customHeight="1" thickBot="1"/>
    <row r="2" ht="13.5" thickBot="1">
      <c r="C2" s="1" t="s">
        <v>0</v>
      </c>
    </row>
    <row r="7" ht="13.5" thickBot="1"/>
    <row r="8" spans="2:10" ht="12.75">
      <c r="B8" s="2"/>
      <c r="C8" s="3"/>
      <c r="D8" s="3"/>
      <c r="E8" s="4"/>
      <c r="G8" s="2"/>
      <c r="H8" s="3"/>
      <c r="I8" s="3"/>
      <c r="J8" s="4"/>
    </row>
    <row r="9" spans="2:10" ht="12.75">
      <c r="B9" s="5"/>
      <c r="C9" s="44" t="s">
        <v>3</v>
      </c>
      <c r="D9" s="45"/>
      <c r="E9" s="6"/>
      <c r="G9" s="5"/>
      <c r="H9" s="44" t="s">
        <v>4</v>
      </c>
      <c r="I9" s="45"/>
      <c r="J9" s="6"/>
    </row>
    <row r="10" spans="2:10" ht="12.75">
      <c r="B10" s="5"/>
      <c r="C10" s="7" t="s">
        <v>1</v>
      </c>
      <c r="D10" s="8">
        <v>1000</v>
      </c>
      <c r="E10" s="6"/>
      <c r="G10" s="5"/>
      <c r="H10" s="10" t="s">
        <v>1</v>
      </c>
      <c r="I10" s="11">
        <f>I13/(1+I11*I12)</f>
        <v>1229.5081967213116</v>
      </c>
      <c r="J10" s="6"/>
    </row>
    <row r="11" spans="2:10" ht="12.75">
      <c r="B11" s="5"/>
      <c r="C11" s="7" t="s">
        <v>2</v>
      </c>
      <c r="D11" s="9">
        <v>0.06</v>
      </c>
      <c r="E11" s="6"/>
      <c r="G11" s="5"/>
      <c r="H11" s="7" t="s">
        <v>2</v>
      </c>
      <c r="I11" s="9">
        <v>0.06</v>
      </c>
      <c r="J11" s="6"/>
    </row>
    <row r="12" spans="2:10" ht="12.75">
      <c r="B12" s="5"/>
      <c r="C12" s="17" t="s">
        <v>8</v>
      </c>
      <c r="D12" s="16">
        <v>12</v>
      </c>
      <c r="E12" s="6"/>
      <c r="G12" s="5"/>
      <c r="H12" s="17" t="s">
        <v>8</v>
      </c>
      <c r="I12" s="16">
        <v>24</v>
      </c>
      <c r="J12" s="6"/>
    </row>
    <row r="13" spans="2:10" ht="12.75">
      <c r="B13" s="5"/>
      <c r="C13" s="10" t="s">
        <v>5</v>
      </c>
      <c r="D13" s="11">
        <f>D10*(1+D11*D12)</f>
        <v>1720</v>
      </c>
      <c r="E13" s="6"/>
      <c r="G13" s="5"/>
      <c r="H13" s="7" t="s">
        <v>6</v>
      </c>
      <c r="I13" s="8">
        <v>3000</v>
      </c>
      <c r="J13" s="6"/>
    </row>
    <row r="14" spans="2:10" ht="13.5" thickBot="1">
      <c r="B14" s="12"/>
      <c r="C14" s="13"/>
      <c r="D14" s="13"/>
      <c r="E14" s="14"/>
      <c r="G14" s="12"/>
      <c r="H14" s="13"/>
      <c r="I14" s="13"/>
      <c r="J14" s="14"/>
    </row>
    <row r="15" ht="13.5" thickBot="1"/>
    <row r="16" spans="2:10" ht="12.75">
      <c r="B16" s="2"/>
      <c r="C16" s="3"/>
      <c r="D16" s="3"/>
      <c r="E16" s="4"/>
      <c r="G16" s="2"/>
      <c r="H16" s="3"/>
      <c r="I16" s="3"/>
      <c r="J16" s="4"/>
    </row>
    <row r="17" spans="2:10" ht="12.75">
      <c r="B17" s="5"/>
      <c r="C17" s="44" t="s">
        <v>7</v>
      </c>
      <c r="D17" s="44"/>
      <c r="E17" s="6"/>
      <c r="G17" s="5"/>
      <c r="H17" s="46" t="s">
        <v>9</v>
      </c>
      <c r="I17" s="47"/>
      <c r="J17" s="6"/>
    </row>
    <row r="18" spans="2:10" ht="12.75">
      <c r="B18" s="5"/>
      <c r="C18" s="7" t="s">
        <v>1</v>
      </c>
      <c r="D18" s="8">
        <v>1000</v>
      </c>
      <c r="E18" s="6"/>
      <c r="G18" s="5"/>
      <c r="H18" s="7" t="s">
        <v>1</v>
      </c>
      <c r="I18" s="8">
        <v>1000</v>
      </c>
      <c r="J18" s="6"/>
    </row>
    <row r="19" spans="2:10" ht="12.75">
      <c r="B19" s="5"/>
      <c r="C19" s="10" t="s">
        <v>2</v>
      </c>
      <c r="D19" s="15"/>
      <c r="E19" s="6"/>
      <c r="G19" s="5"/>
      <c r="H19" s="7" t="s">
        <v>2</v>
      </c>
      <c r="I19" s="9">
        <v>0.06</v>
      </c>
      <c r="J19" s="6"/>
    </row>
    <row r="20" spans="2:10" ht="12.75">
      <c r="B20" s="5"/>
      <c r="C20" s="17" t="s">
        <v>8</v>
      </c>
      <c r="D20" s="16">
        <v>12</v>
      </c>
      <c r="E20" s="6"/>
      <c r="G20" s="5"/>
      <c r="H20" s="10" t="s">
        <v>8</v>
      </c>
      <c r="I20" s="18"/>
      <c r="J20" s="6"/>
    </row>
    <row r="21" spans="2:10" ht="12.75">
      <c r="B21" s="5"/>
      <c r="C21" s="7" t="s">
        <v>6</v>
      </c>
      <c r="D21" s="8">
        <v>1200</v>
      </c>
      <c r="E21" s="6"/>
      <c r="G21" s="5"/>
      <c r="H21" s="7" t="s">
        <v>6</v>
      </c>
      <c r="I21" s="8">
        <v>1060</v>
      </c>
      <c r="J21" s="6"/>
    </row>
    <row r="22" spans="2:10" ht="13.5" thickBot="1">
      <c r="B22" s="12"/>
      <c r="C22" s="13"/>
      <c r="D22" s="13"/>
      <c r="E22" s="14"/>
      <c r="G22" s="12"/>
      <c r="H22" s="13"/>
      <c r="I22" s="13"/>
      <c r="J22" s="14"/>
    </row>
  </sheetData>
  <sheetProtection/>
  <mergeCells count="4">
    <mergeCell ref="C9:D9"/>
    <mergeCell ref="H9:I9"/>
    <mergeCell ref="C17:D17"/>
    <mergeCell ref="H17:I17"/>
  </mergeCells>
  <printOptions/>
  <pageMargins left="0.7480314960629921" right="0.7480314960629921" top="0.984251968503937" bottom="0.984251968503937" header="0.5118110236220472" footer="0.5118110236220472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I20" sqref="I20"/>
    </sheetView>
  </sheetViews>
  <sheetFormatPr defaultColWidth="11.00390625" defaultRowHeight="12.75"/>
  <cols>
    <col min="1" max="2" width="1.875" style="0" customWidth="1"/>
    <col min="3" max="3" width="17.125" style="0" customWidth="1"/>
    <col min="4" max="4" width="12.375" style="0" customWidth="1"/>
    <col min="5" max="6" width="2.125" style="0" customWidth="1"/>
    <col min="7" max="7" width="1.875" style="0" customWidth="1"/>
    <col min="8" max="8" width="17.875" style="0" customWidth="1"/>
    <col min="9" max="9" width="12.00390625" style="0" customWidth="1"/>
    <col min="10" max="12" width="1.625" style="0" customWidth="1"/>
  </cols>
  <sheetData>
    <row r="1" ht="4.5" customHeight="1" thickBot="1"/>
    <row r="2" ht="13.5" thickBot="1">
      <c r="C2" s="1" t="s">
        <v>0</v>
      </c>
    </row>
    <row r="7" ht="13.5" thickBot="1"/>
    <row r="8" spans="2:10" ht="12.75">
      <c r="B8" s="2"/>
      <c r="C8" s="3"/>
      <c r="D8" s="3"/>
      <c r="E8" s="4"/>
      <c r="G8" s="2"/>
      <c r="H8" s="3"/>
      <c r="I8" s="3"/>
      <c r="J8" s="4"/>
    </row>
    <row r="9" spans="2:10" ht="12.75">
      <c r="B9" s="5"/>
      <c r="C9" s="44" t="s">
        <v>3</v>
      </c>
      <c r="D9" s="45"/>
      <c r="E9" s="6"/>
      <c r="G9" s="5"/>
      <c r="H9" s="44" t="s">
        <v>4</v>
      </c>
      <c r="I9" s="45"/>
      <c r="J9" s="6"/>
    </row>
    <row r="10" spans="2:10" ht="12.75">
      <c r="B10" s="5"/>
      <c r="C10" s="7" t="s">
        <v>1</v>
      </c>
      <c r="D10" s="8">
        <v>1000</v>
      </c>
      <c r="E10" s="6"/>
      <c r="G10" s="5"/>
      <c r="H10" s="10" t="s">
        <v>1</v>
      </c>
      <c r="I10" s="11">
        <f>I13/(1+I11*I12)</f>
        <v>1229.5081967213116</v>
      </c>
      <c r="J10" s="6"/>
    </row>
    <row r="11" spans="2:10" ht="12.75">
      <c r="B11" s="5"/>
      <c r="C11" s="7" t="s">
        <v>2</v>
      </c>
      <c r="D11" s="9">
        <v>0.06</v>
      </c>
      <c r="E11" s="6"/>
      <c r="G11" s="5"/>
      <c r="H11" s="7" t="s">
        <v>2</v>
      </c>
      <c r="I11" s="9">
        <v>0.06</v>
      </c>
      <c r="J11" s="6"/>
    </row>
    <row r="12" spans="2:10" ht="12.75">
      <c r="B12" s="5"/>
      <c r="C12" s="17" t="s">
        <v>8</v>
      </c>
      <c r="D12" s="16">
        <v>12</v>
      </c>
      <c r="E12" s="6"/>
      <c r="G12" s="5"/>
      <c r="H12" s="17" t="s">
        <v>8</v>
      </c>
      <c r="I12" s="16">
        <v>24</v>
      </c>
      <c r="J12" s="6"/>
    </row>
    <row r="13" spans="2:10" ht="12.75">
      <c r="B13" s="5"/>
      <c r="C13" s="10" t="s">
        <v>5</v>
      </c>
      <c r="D13" s="11">
        <f>D10*(1+D11*D12)</f>
        <v>1720</v>
      </c>
      <c r="E13" s="6"/>
      <c r="G13" s="5"/>
      <c r="H13" s="7" t="s">
        <v>6</v>
      </c>
      <c r="I13" s="8">
        <v>3000</v>
      </c>
      <c r="J13" s="6"/>
    </row>
    <row r="14" spans="2:10" ht="13.5" thickBot="1">
      <c r="B14" s="12"/>
      <c r="C14" s="13"/>
      <c r="D14" s="13"/>
      <c r="E14" s="14"/>
      <c r="G14" s="12"/>
      <c r="H14" s="13"/>
      <c r="I14" s="13"/>
      <c r="J14" s="14"/>
    </row>
    <row r="15" ht="13.5" thickBot="1"/>
    <row r="16" spans="2:10" ht="12.75">
      <c r="B16" s="2"/>
      <c r="C16" s="3"/>
      <c r="D16" s="3"/>
      <c r="E16" s="4"/>
      <c r="G16" s="2"/>
      <c r="H16" s="3"/>
      <c r="I16" s="3"/>
      <c r="J16" s="4"/>
    </row>
    <row r="17" spans="2:10" ht="12.75">
      <c r="B17" s="5"/>
      <c r="C17" s="44" t="s">
        <v>7</v>
      </c>
      <c r="D17" s="44"/>
      <c r="E17" s="6"/>
      <c r="G17" s="5"/>
      <c r="H17" s="46" t="s">
        <v>9</v>
      </c>
      <c r="I17" s="47"/>
      <c r="J17" s="6"/>
    </row>
    <row r="18" spans="2:10" ht="12.75">
      <c r="B18" s="5"/>
      <c r="C18" s="7" t="s">
        <v>1</v>
      </c>
      <c r="D18" s="8">
        <v>1000</v>
      </c>
      <c r="E18" s="6"/>
      <c r="G18" s="5"/>
      <c r="H18" s="7" t="s">
        <v>1</v>
      </c>
      <c r="I18" s="8">
        <v>1000</v>
      </c>
      <c r="J18" s="6"/>
    </row>
    <row r="19" spans="2:10" ht="12.75">
      <c r="B19" s="5"/>
      <c r="C19" s="10" t="s">
        <v>2</v>
      </c>
      <c r="D19" s="15">
        <f>(D21-D18)/(D18*D20)</f>
        <v>0.016666666666666666</v>
      </c>
      <c r="E19" s="6"/>
      <c r="G19" s="5"/>
      <c r="H19" s="7" t="s">
        <v>2</v>
      </c>
      <c r="I19" s="9">
        <v>0.06</v>
      </c>
      <c r="J19" s="6"/>
    </row>
    <row r="20" spans="2:10" ht="12.75">
      <c r="B20" s="5"/>
      <c r="C20" s="17" t="s">
        <v>8</v>
      </c>
      <c r="D20" s="16">
        <v>12</v>
      </c>
      <c r="E20" s="6"/>
      <c r="G20" s="5"/>
      <c r="H20" s="10" t="s">
        <v>8</v>
      </c>
      <c r="I20" s="18">
        <f>(I21-I18)/(I18*I19)</f>
        <v>1</v>
      </c>
      <c r="J20" s="6"/>
    </row>
    <row r="21" spans="2:10" ht="12.75">
      <c r="B21" s="5"/>
      <c r="C21" s="7" t="s">
        <v>6</v>
      </c>
      <c r="D21" s="8">
        <v>1200</v>
      </c>
      <c r="E21" s="6"/>
      <c r="G21" s="5"/>
      <c r="H21" s="7" t="s">
        <v>6</v>
      </c>
      <c r="I21" s="8">
        <v>1060</v>
      </c>
      <c r="J21" s="6"/>
    </row>
    <row r="22" spans="2:10" ht="13.5" thickBot="1">
      <c r="B22" s="12"/>
      <c r="C22" s="13"/>
      <c r="D22" s="13"/>
      <c r="E22" s="14"/>
      <c r="G22" s="12"/>
      <c r="H22" s="13"/>
      <c r="I22" s="13"/>
      <c r="J22" s="14"/>
    </row>
  </sheetData>
  <sheetProtection/>
  <mergeCells count="4">
    <mergeCell ref="C9:D9"/>
    <mergeCell ref="H9:I9"/>
    <mergeCell ref="C17:D17"/>
    <mergeCell ref="H17:I17"/>
  </mergeCells>
  <printOptions/>
  <pageMargins left="0.7480314960629921" right="0.7480314960629921" top="0.984251968503937" bottom="0.984251968503937" header="0.5118110236220472" footer="0.5118110236220472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H25" sqref="H25"/>
    </sheetView>
  </sheetViews>
  <sheetFormatPr defaultColWidth="11.00390625" defaultRowHeight="12.75"/>
  <cols>
    <col min="1" max="2" width="1.875" style="0" customWidth="1"/>
    <col min="3" max="3" width="17.125" style="0" customWidth="1"/>
    <col min="4" max="4" width="12.00390625" style="0" customWidth="1"/>
    <col min="5" max="6" width="2.125" style="0" customWidth="1"/>
    <col min="7" max="7" width="1.875" style="0" customWidth="1"/>
    <col min="8" max="8" width="17.875" style="0" customWidth="1"/>
    <col min="9" max="9" width="12.375" style="0" customWidth="1"/>
    <col min="10" max="12" width="1.625" style="0" customWidth="1"/>
  </cols>
  <sheetData>
    <row r="1" ht="4.5" customHeight="1" thickBot="1"/>
    <row r="2" ht="13.5" thickBot="1">
      <c r="C2" s="1" t="s">
        <v>0</v>
      </c>
    </row>
    <row r="7" ht="13.5" thickBot="1"/>
    <row r="8" spans="2:10" ht="12.75">
      <c r="B8" s="2"/>
      <c r="C8" s="3"/>
      <c r="D8" s="3"/>
      <c r="E8" s="4"/>
      <c r="G8" s="2"/>
      <c r="H8" s="3"/>
      <c r="I8" s="3"/>
      <c r="J8" s="4"/>
    </row>
    <row r="9" spans="2:10" ht="12.75">
      <c r="B9" s="5"/>
      <c r="C9" s="44" t="s">
        <v>3</v>
      </c>
      <c r="D9" s="45"/>
      <c r="E9" s="6"/>
      <c r="G9" s="5"/>
      <c r="H9" s="44" t="s">
        <v>4</v>
      </c>
      <c r="I9" s="45"/>
      <c r="J9" s="6"/>
    </row>
    <row r="10" spans="2:10" ht="12.75">
      <c r="B10" s="5"/>
      <c r="C10" s="19" t="s">
        <v>10</v>
      </c>
      <c r="D10" s="20">
        <v>1000</v>
      </c>
      <c r="E10" s="21"/>
      <c r="F10" s="22"/>
      <c r="G10" s="23"/>
      <c r="H10" s="24" t="s">
        <v>10</v>
      </c>
      <c r="I10" s="36"/>
      <c r="J10" s="6"/>
    </row>
    <row r="11" spans="2:10" ht="12.75">
      <c r="B11" s="5"/>
      <c r="C11" s="25" t="s">
        <v>2</v>
      </c>
      <c r="D11" s="26">
        <v>0.06</v>
      </c>
      <c r="E11" s="21"/>
      <c r="F11" s="22"/>
      <c r="G11" s="23"/>
      <c r="H11" s="25" t="s">
        <v>2</v>
      </c>
      <c r="I11" s="26">
        <v>0.06</v>
      </c>
      <c r="J11" s="6"/>
    </row>
    <row r="12" spans="2:10" ht="12.75">
      <c r="B12" s="5"/>
      <c r="C12" s="19" t="s">
        <v>8</v>
      </c>
      <c r="D12" s="27">
        <v>5</v>
      </c>
      <c r="E12" s="21"/>
      <c r="F12" s="22"/>
      <c r="G12" s="23"/>
      <c r="H12" s="19" t="s">
        <v>8</v>
      </c>
      <c r="I12" s="27">
        <v>2</v>
      </c>
      <c r="J12" s="6"/>
    </row>
    <row r="13" spans="2:10" ht="12.75">
      <c r="B13" s="5"/>
      <c r="C13" s="28" t="s">
        <v>5</v>
      </c>
      <c r="D13" s="40"/>
      <c r="E13" s="21"/>
      <c r="F13" s="22"/>
      <c r="G13" s="23"/>
      <c r="H13" s="25" t="s">
        <v>6</v>
      </c>
      <c r="I13" s="20">
        <v>1060</v>
      </c>
      <c r="J13" s="6"/>
    </row>
    <row r="14" spans="2:10" ht="13.5" thickBot="1">
      <c r="B14" s="12"/>
      <c r="C14" s="29"/>
      <c r="D14" s="29"/>
      <c r="E14" s="30"/>
      <c r="F14" s="22"/>
      <c r="G14" s="31"/>
      <c r="H14" s="29"/>
      <c r="I14" s="29"/>
      <c r="J14" s="14"/>
    </row>
    <row r="15" spans="3:9" ht="13.5" thickBot="1">
      <c r="C15" s="22"/>
      <c r="D15" s="22"/>
      <c r="E15" s="22"/>
      <c r="F15" s="22"/>
      <c r="G15" s="22"/>
      <c r="H15" s="22"/>
      <c r="I15" s="22"/>
    </row>
    <row r="16" spans="2:10" ht="12.75">
      <c r="B16" s="2"/>
      <c r="C16" s="32"/>
      <c r="D16" s="32"/>
      <c r="E16" s="33"/>
      <c r="F16" s="22"/>
      <c r="G16" s="34"/>
      <c r="H16" s="32"/>
      <c r="I16" s="32"/>
      <c r="J16" s="4"/>
    </row>
    <row r="17" spans="2:10" ht="12.75">
      <c r="B17" s="5"/>
      <c r="C17" s="48" t="s">
        <v>7</v>
      </c>
      <c r="D17" s="48"/>
      <c r="E17" s="21"/>
      <c r="F17" s="22"/>
      <c r="G17" s="23"/>
      <c r="H17" s="49" t="s">
        <v>9</v>
      </c>
      <c r="I17" s="50"/>
      <c r="J17" s="6"/>
    </row>
    <row r="18" spans="2:10" ht="12.75">
      <c r="B18" s="5"/>
      <c r="C18" s="19" t="s">
        <v>10</v>
      </c>
      <c r="D18" s="20">
        <v>1000</v>
      </c>
      <c r="E18" s="21"/>
      <c r="F18" s="22"/>
      <c r="G18" s="23"/>
      <c r="H18" s="19" t="s">
        <v>10</v>
      </c>
      <c r="I18" s="20">
        <v>800</v>
      </c>
      <c r="J18" s="6"/>
    </row>
    <row r="19" spans="2:10" ht="12.75">
      <c r="B19" s="5"/>
      <c r="C19" s="28" t="s">
        <v>2</v>
      </c>
      <c r="D19" s="41"/>
      <c r="E19" s="21"/>
      <c r="F19" s="22"/>
      <c r="G19" s="23"/>
      <c r="H19" s="25" t="s">
        <v>2</v>
      </c>
      <c r="I19" s="26">
        <v>0.06</v>
      </c>
      <c r="J19" s="6"/>
    </row>
    <row r="20" spans="2:10" ht="12.75">
      <c r="B20" s="5"/>
      <c r="C20" s="19" t="s">
        <v>8</v>
      </c>
      <c r="D20" s="27">
        <v>8</v>
      </c>
      <c r="E20" s="21"/>
      <c r="F20" s="22"/>
      <c r="G20" s="23"/>
      <c r="H20" s="35" t="s">
        <v>8</v>
      </c>
      <c r="I20" s="42"/>
      <c r="J20" s="6"/>
    </row>
    <row r="21" spans="2:10" ht="12.75">
      <c r="B21" s="5"/>
      <c r="C21" s="25" t="s">
        <v>6</v>
      </c>
      <c r="D21" s="20">
        <v>3000</v>
      </c>
      <c r="E21" s="21"/>
      <c r="F21" s="22"/>
      <c r="G21" s="23"/>
      <c r="H21" s="25" t="s">
        <v>6</v>
      </c>
      <c r="I21" s="20">
        <v>2000</v>
      </c>
      <c r="J21" s="6"/>
    </row>
    <row r="22" spans="2:10" ht="13.5" thickBot="1">
      <c r="B22" s="12"/>
      <c r="C22" s="13"/>
      <c r="D22" s="13"/>
      <c r="E22" s="14"/>
      <c r="G22" s="12"/>
      <c r="H22" s="13"/>
      <c r="I22" s="13"/>
      <c r="J22" s="14"/>
    </row>
  </sheetData>
  <sheetProtection/>
  <mergeCells count="4">
    <mergeCell ref="C9:D9"/>
    <mergeCell ref="H9:I9"/>
    <mergeCell ref="C17:D17"/>
    <mergeCell ref="H17:I17"/>
  </mergeCells>
  <printOptions/>
  <pageMargins left="0.7480314960629921" right="0.7480314960629921" top="0.984251968503937" bottom="0.984251968503937" header="0.5118110236220472" footer="0.5118110236220472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D19" sqref="D19"/>
    </sheetView>
  </sheetViews>
  <sheetFormatPr defaultColWidth="11.00390625" defaultRowHeight="12.75"/>
  <cols>
    <col min="1" max="2" width="1.875" style="0" customWidth="1"/>
    <col min="3" max="3" width="17.125" style="0" customWidth="1"/>
    <col min="4" max="4" width="12.00390625" style="0" customWidth="1"/>
    <col min="5" max="6" width="2.125" style="0" customWidth="1"/>
    <col min="7" max="7" width="1.875" style="0" customWidth="1"/>
    <col min="8" max="8" width="17.875" style="0" customWidth="1"/>
    <col min="9" max="9" width="12.375" style="0" customWidth="1"/>
    <col min="10" max="12" width="1.625" style="0" customWidth="1"/>
  </cols>
  <sheetData>
    <row r="1" ht="4.5" customHeight="1" thickBot="1"/>
    <row r="2" ht="13.5" thickBot="1">
      <c r="C2" s="1" t="s">
        <v>0</v>
      </c>
    </row>
    <row r="7" ht="13.5" thickBot="1"/>
    <row r="8" spans="2:10" ht="12.75">
      <c r="B8" s="2"/>
      <c r="C8" s="3"/>
      <c r="D8" s="3"/>
      <c r="E8" s="4"/>
      <c r="G8" s="2"/>
      <c r="H8" s="3"/>
      <c r="I8" s="3"/>
      <c r="J8" s="4"/>
    </row>
    <row r="9" spans="2:10" ht="12.75">
      <c r="B9" s="5"/>
      <c r="C9" s="44" t="s">
        <v>3</v>
      </c>
      <c r="D9" s="45"/>
      <c r="E9" s="6"/>
      <c r="G9" s="5"/>
      <c r="H9" s="44" t="s">
        <v>4</v>
      </c>
      <c r="I9" s="45"/>
      <c r="J9" s="6"/>
    </row>
    <row r="10" spans="2:10" ht="12.75">
      <c r="B10" s="5"/>
      <c r="C10" s="19" t="s">
        <v>10</v>
      </c>
      <c r="D10" s="20">
        <v>1000</v>
      </c>
      <c r="E10" s="21"/>
      <c r="F10" s="22"/>
      <c r="G10" s="23"/>
      <c r="H10" s="24" t="s">
        <v>10</v>
      </c>
      <c r="I10" s="36">
        <f>I13/(1+I11)^I12</f>
        <v>943.3962264150942</v>
      </c>
      <c r="J10" s="6"/>
    </row>
    <row r="11" spans="2:10" ht="12.75">
      <c r="B11" s="5"/>
      <c r="C11" s="25" t="s">
        <v>2</v>
      </c>
      <c r="D11" s="26">
        <v>0.06</v>
      </c>
      <c r="E11" s="21"/>
      <c r="F11" s="22"/>
      <c r="G11" s="23"/>
      <c r="H11" s="25" t="s">
        <v>2</v>
      </c>
      <c r="I11" s="26">
        <v>0.06</v>
      </c>
      <c r="J11" s="6"/>
    </row>
    <row r="12" spans="2:10" ht="12.75">
      <c r="B12" s="5"/>
      <c r="C12" s="19" t="s">
        <v>8</v>
      </c>
      <c r="D12" s="27">
        <v>5</v>
      </c>
      <c r="E12" s="21"/>
      <c r="F12" s="22"/>
      <c r="G12" s="23"/>
      <c r="H12" s="19" t="s">
        <v>8</v>
      </c>
      <c r="I12" s="27">
        <v>2</v>
      </c>
      <c r="J12" s="6"/>
    </row>
    <row r="13" spans="2:10" ht="12.75">
      <c r="B13" s="5"/>
      <c r="C13" s="28" t="s">
        <v>5</v>
      </c>
      <c r="D13" s="40">
        <f>D10*(1+D11)^D12</f>
        <v>1338.2255776000004</v>
      </c>
      <c r="E13" s="21"/>
      <c r="F13" s="22"/>
      <c r="G13" s="23"/>
      <c r="H13" s="25" t="s">
        <v>6</v>
      </c>
      <c r="I13" s="20">
        <v>1060</v>
      </c>
      <c r="J13" s="6"/>
    </row>
    <row r="14" spans="2:10" ht="13.5" thickBot="1">
      <c r="B14" s="12"/>
      <c r="C14" s="29"/>
      <c r="D14" s="29"/>
      <c r="E14" s="30"/>
      <c r="F14" s="22"/>
      <c r="G14" s="31"/>
      <c r="H14" s="29"/>
      <c r="I14" s="29"/>
      <c r="J14" s="14"/>
    </row>
    <row r="15" spans="3:9" ht="13.5" thickBot="1">
      <c r="C15" s="22"/>
      <c r="D15" s="22"/>
      <c r="E15" s="22"/>
      <c r="F15" s="22"/>
      <c r="G15" s="22"/>
      <c r="H15" s="22"/>
      <c r="I15" s="22"/>
    </row>
    <row r="16" spans="2:10" ht="12.75">
      <c r="B16" s="2"/>
      <c r="C16" s="32"/>
      <c r="D16" s="32"/>
      <c r="E16" s="33"/>
      <c r="F16" s="22"/>
      <c r="G16" s="34"/>
      <c r="H16" s="32"/>
      <c r="I16" s="32"/>
      <c r="J16" s="4"/>
    </row>
    <row r="17" spans="2:10" ht="12.75">
      <c r="B17" s="5"/>
      <c r="C17" s="48" t="s">
        <v>7</v>
      </c>
      <c r="D17" s="48"/>
      <c r="E17" s="21"/>
      <c r="F17" s="22"/>
      <c r="G17" s="23"/>
      <c r="H17" s="49" t="s">
        <v>9</v>
      </c>
      <c r="I17" s="50"/>
      <c r="J17" s="6"/>
    </row>
    <row r="18" spans="2:10" ht="12.75">
      <c r="B18" s="5"/>
      <c r="C18" s="19" t="s">
        <v>10</v>
      </c>
      <c r="D18" s="20">
        <v>1000</v>
      </c>
      <c r="E18" s="21"/>
      <c r="F18" s="22"/>
      <c r="G18" s="23"/>
      <c r="H18" s="19" t="s">
        <v>10</v>
      </c>
      <c r="I18" s="20">
        <v>800</v>
      </c>
      <c r="J18" s="6"/>
    </row>
    <row r="19" spans="2:10" ht="12.75">
      <c r="B19" s="5"/>
      <c r="C19" s="28" t="s">
        <v>2</v>
      </c>
      <c r="D19" s="41">
        <f>(D21/D18)^(1/D20)-1</f>
        <v>0.1472026904398771</v>
      </c>
      <c r="E19" s="21"/>
      <c r="F19" s="22"/>
      <c r="G19" s="23"/>
      <c r="H19" s="25" t="s">
        <v>2</v>
      </c>
      <c r="I19" s="26">
        <v>0.06</v>
      </c>
      <c r="J19" s="6"/>
    </row>
    <row r="20" spans="2:10" ht="12.75">
      <c r="B20" s="5"/>
      <c r="C20" s="19" t="s">
        <v>8</v>
      </c>
      <c r="D20" s="27">
        <v>8</v>
      </c>
      <c r="E20" s="21"/>
      <c r="F20" s="22"/>
      <c r="G20" s="23"/>
      <c r="H20" s="35" t="s">
        <v>8</v>
      </c>
      <c r="I20" s="42">
        <f>LOG(I21/I18,1+I19)</f>
        <v>15.725208543887753</v>
      </c>
      <c r="J20" s="6"/>
    </row>
    <row r="21" spans="2:10" ht="12.75">
      <c r="B21" s="5"/>
      <c r="C21" s="25" t="s">
        <v>6</v>
      </c>
      <c r="D21" s="20">
        <v>3000</v>
      </c>
      <c r="E21" s="21"/>
      <c r="F21" s="22"/>
      <c r="G21" s="23"/>
      <c r="H21" s="25" t="s">
        <v>6</v>
      </c>
      <c r="I21" s="20">
        <v>2000</v>
      </c>
      <c r="J21" s="6"/>
    </row>
    <row r="22" spans="2:10" ht="13.5" thickBot="1">
      <c r="B22" s="12"/>
      <c r="C22" s="13"/>
      <c r="D22" s="13"/>
      <c r="E22" s="14"/>
      <c r="G22" s="12"/>
      <c r="H22" s="13"/>
      <c r="I22" s="13"/>
      <c r="J22" s="14"/>
    </row>
  </sheetData>
  <sheetProtection/>
  <mergeCells count="4">
    <mergeCell ref="C9:D9"/>
    <mergeCell ref="H9:I9"/>
    <mergeCell ref="C17:D17"/>
    <mergeCell ref="H17:I17"/>
  </mergeCells>
  <printOptions/>
  <pageMargins left="0.7480314960629921" right="0.7480314960629921" top="0.984251968503937" bottom="0.984251968503937" header="0.5118110236220472" footer="0.5118110236220472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2" width="1.875" style="0" customWidth="1"/>
    <col min="3" max="3" width="17.125" style="0" customWidth="1"/>
    <col min="4" max="4" width="12.875" style="0" customWidth="1"/>
    <col min="5" max="6" width="2.125" style="0" customWidth="1"/>
    <col min="7" max="7" width="1.875" style="0" customWidth="1"/>
    <col min="8" max="8" width="17.875" style="0" customWidth="1"/>
    <col min="9" max="9" width="13.375" style="0" customWidth="1"/>
    <col min="10" max="12" width="1.625" style="0" customWidth="1"/>
  </cols>
  <sheetData>
    <row r="1" ht="5.25" customHeight="1" thickBot="1"/>
    <row r="2" ht="13.5" thickBot="1">
      <c r="C2" s="1" t="s">
        <v>0</v>
      </c>
    </row>
    <row r="7" ht="13.5" thickBot="1"/>
    <row r="8" spans="2:10" ht="12.75">
      <c r="B8" s="2"/>
      <c r="C8" s="3"/>
      <c r="D8" s="3"/>
      <c r="E8" s="4"/>
      <c r="G8" s="2"/>
      <c r="H8" s="3"/>
      <c r="I8" s="3"/>
      <c r="J8" s="4"/>
    </row>
    <row r="9" spans="2:10" ht="12.75">
      <c r="B9" s="5"/>
      <c r="C9" s="44" t="s">
        <v>3</v>
      </c>
      <c r="D9" s="45"/>
      <c r="E9" s="6"/>
      <c r="G9" s="5"/>
      <c r="H9" s="44" t="s">
        <v>4</v>
      </c>
      <c r="I9" s="45"/>
      <c r="J9" s="6"/>
    </row>
    <row r="10" spans="2:10" ht="12.75">
      <c r="B10" s="5"/>
      <c r="C10" s="7" t="s">
        <v>1</v>
      </c>
      <c r="D10" s="8">
        <v>1000</v>
      </c>
      <c r="E10" s="6"/>
      <c r="G10" s="5"/>
      <c r="H10" s="10" t="s">
        <v>1</v>
      </c>
      <c r="I10" s="11"/>
      <c r="J10" s="6"/>
    </row>
    <row r="11" spans="2:10" ht="12.75">
      <c r="B11" s="5"/>
      <c r="C11" s="7" t="s">
        <v>2</v>
      </c>
      <c r="D11" s="9">
        <v>0.06</v>
      </c>
      <c r="E11" s="6"/>
      <c r="G11" s="5"/>
      <c r="H11" s="7" t="s">
        <v>2</v>
      </c>
      <c r="I11" s="9">
        <v>0.06</v>
      </c>
      <c r="J11" s="6"/>
    </row>
    <row r="12" spans="2:10" ht="12.75">
      <c r="B12" s="5"/>
      <c r="C12" s="17" t="s">
        <v>8</v>
      </c>
      <c r="D12" s="16">
        <v>24</v>
      </c>
      <c r="E12" s="6"/>
      <c r="G12" s="5"/>
      <c r="H12" s="17" t="s">
        <v>8</v>
      </c>
      <c r="I12" s="16">
        <v>12</v>
      </c>
      <c r="J12" s="6"/>
    </row>
    <row r="13" spans="2:10" ht="12.75">
      <c r="B13" s="5"/>
      <c r="C13" s="10" t="s">
        <v>5</v>
      </c>
      <c r="D13" s="11"/>
      <c r="E13" s="6"/>
      <c r="G13" s="5"/>
      <c r="H13" s="7" t="s">
        <v>6</v>
      </c>
      <c r="I13" s="8">
        <v>1060</v>
      </c>
      <c r="J13" s="6"/>
    </row>
    <row r="14" spans="2:10" ht="13.5" thickBot="1">
      <c r="B14" s="12"/>
      <c r="C14" s="13"/>
      <c r="D14" s="13"/>
      <c r="E14" s="14"/>
      <c r="G14" s="12"/>
      <c r="H14" s="13"/>
      <c r="I14" s="13"/>
      <c r="J14" s="14"/>
    </row>
    <row r="15" ht="13.5" thickBot="1"/>
    <row r="16" spans="2:10" ht="12.75">
      <c r="B16" s="2"/>
      <c r="C16" s="3"/>
      <c r="D16" s="3"/>
      <c r="E16" s="4"/>
      <c r="G16" s="2"/>
      <c r="H16" s="3"/>
      <c r="I16" s="3"/>
      <c r="J16" s="4"/>
    </row>
    <row r="17" spans="2:10" ht="12.75">
      <c r="B17" s="5"/>
      <c r="C17" s="44" t="s">
        <v>7</v>
      </c>
      <c r="D17" s="44"/>
      <c r="E17" s="6"/>
      <c r="G17" s="5"/>
      <c r="H17" s="46" t="s">
        <v>9</v>
      </c>
      <c r="I17" s="47"/>
      <c r="J17" s="6"/>
    </row>
    <row r="18" spans="2:10" ht="12.75">
      <c r="B18" s="5"/>
      <c r="C18" s="7" t="s">
        <v>1</v>
      </c>
      <c r="D18" s="8">
        <v>1000</v>
      </c>
      <c r="E18" s="6"/>
      <c r="G18" s="5"/>
      <c r="H18" s="7" t="s">
        <v>1</v>
      </c>
      <c r="I18" s="8">
        <v>800</v>
      </c>
      <c r="J18" s="6"/>
    </row>
    <row r="19" spans="2:10" ht="12.75">
      <c r="B19" s="5"/>
      <c r="C19" s="10" t="s">
        <v>2</v>
      </c>
      <c r="D19" s="15"/>
      <c r="E19" s="6"/>
      <c r="G19" s="5"/>
      <c r="H19" s="7" t="s">
        <v>2</v>
      </c>
      <c r="I19" s="9">
        <v>0.06</v>
      </c>
      <c r="J19" s="6"/>
    </row>
    <row r="20" spans="2:10" ht="12.75">
      <c r="B20" s="5"/>
      <c r="C20" s="17" t="s">
        <v>8</v>
      </c>
      <c r="D20" s="16">
        <v>12</v>
      </c>
      <c r="E20" s="6"/>
      <c r="G20" s="5"/>
      <c r="H20" s="10" t="s">
        <v>8</v>
      </c>
      <c r="I20" s="18"/>
      <c r="J20" s="6"/>
    </row>
    <row r="21" spans="2:10" ht="12.75">
      <c r="B21" s="5"/>
      <c r="C21" s="7" t="s">
        <v>6</v>
      </c>
      <c r="D21" s="8">
        <v>1060</v>
      </c>
      <c r="E21" s="6"/>
      <c r="G21" s="5"/>
      <c r="H21" s="7" t="s">
        <v>6</v>
      </c>
      <c r="I21" s="8">
        <v>8000</v>
      </c>
      <c r="J21" s="6"/>
    </row>
    <row r="22" spans="2:10" ht="13.5" thickBot="1">
      <c r="B22" s="12"/>
      <c r="C22" s="13"/>
      <c r="D22" s="13"/>
      <c r="E22" s="14"/>
      <c r="G22" s="12"/>
      <c r="H22" s="13"/>
      <c r="I22" s="13"/>
      <c r="J22" s="14"/>
    </row>
  </sheetData>
  <sheetProtection/>
  <mergeCells count="4">
    <mergeCell ref="C9:D9"/>
    <mergeCell ref="H9:I9"/>
    <mergeCell ref="C17:D17"/>
    <mergeCell ref="H17:I17"/>
  </mergeCells>
  <printOptions/>
  <pageMargins left="0.7480314960629921" right="0.7480314960629921" top="0.984251968503937" bottom="0.984251968503937" header="0.5118110236220472" footer="0.5118110236220472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2" width="1.875" style="0" customWidth="1"/>
    <col min="3" max="3" width="17.125" style="0" customWidth="1"/>
    <col min="4" max="4" width="12.875" style="0" customWidth="1"/>
    <col min="5" max="6" width="2.125" style="0" customWidth="1"/>
    <col min="7" max="7" width="1.875" style="0" customWidth="1"/>
    <col min="8" max="8" width="17.875" style="0" customWidth="1"/>
    <col min="9" max="9" width="13.375" style="0" customWidth="1"/>
    <col min="10" max="12" width="1.625" style="0" customWidth="1"/>
  </cols>
  <sheetData>
    <row r="1" ht="5.25" customHeight="1" thickBot="1"/>
    <row r="2" ht="13.5" thickBot="1">
      <c r="C2" s="1" t="s">
        <v>0</v>
      </c>
    </row>
    <row r="7" ht="13.5" thickBot="1"/>
    <row r="8" spans="2:10" ht="12.75">
      <c r="B8" s="2"/>
      <c r="C8" s="3"/>
      <c r="D8" s="3"/>
      <c r="E8" s="4"/>
      <c r="G8" s="2"/>
      <c r="H8" s="3"/>
      <c r="I8" s="3"/>
      <c r="J8" s="4"/>
    </row>
    <row r="9" spans="2:10" ht="12.75">
      <c r="B9" s="5"/>
      <c r="C9" s="44" t="s">
        <v>3</v>
      </c>
      <c r="D9" s="45"/>
      <c r="E9" s="6"/>
      <c r="G9" s="5"/>
      <c r="H9" s="44" t="s">
        <v>4</v>
      </c>
      <c r="I9" s="45"/>
      <c r="J9" s="6"/>
    </row>
    <row r="10" spans="2:10" ht="12.75">
      <c r="B10" s="5"/>
      <c r="C10" s="7" t="s">
        <v>1</v>
      </c>
      <c r="D10" s="8">
        <v>1000</v>
      </c>
      <c r="E10" s="6"/>
      <c r="G10" s="5"/>
      <c r="H10" s="10" t="s">
        <v>1</v>
      </c>
      <c r="I10" s="37">
        <f>I13/EXP(I11*I12)</f>
        <v>515.95739131757</v>
      </c>
      <c r="J10" s="6"/>
    </row>
    <row r="11" spans="2:10" ht="12.75">
      <c r="B11" s="5"/>
      <c r="C11" s="7" t="s">
        <v>2</v>
      </c>
      <c r="D11" s="9">
        <v>0.06</v>
      </c>
      <c r="E11" s="6"/>
      <c r="G11" s="5"/>
      <c r="H11" s="7" t="s">
        <v>2</v>
      </c>
      <c r="I11" s="9">
        <v>0.06</v>
      </c>
      <c r="J11" s="6"/>
    </row>
    <row r="12" spans="2:10" ht="12.75">
      <c r="B12" s="5"/>
      <c r="C12" s="17" t="s">
        <v>8</v>
      </c>
      <c r="D12" s="16">
        <v>24</v>
      </c>
      <c r="E12" s="6"/>
      <c r="G12" s="5"/>
      <c r="H12" s="17" t="s">
        <v>8</v>
      </c>
      <c r="I12" s="16">
        <v>12</v>
      </c>
      <c r="J12" s="6"/>
    </row>
    <row r="13" spans="2:10" ht="12.75">
      <c r="B13" s="5"/>
      <c r="C13" s="10" t="s">
        <v>5</v>
      </c>
      <c r="D13" s="37">
        <f>D10*EXP(D11*D12)</f>
        <v>4220.695816996552</v>
      </c>
      <c r="E13" s="6"/>
      <c r="G13" s="5"/>
      <c r="H13" s="7" t="s">
        <v>6</v>
      </c>
      <c r="I13" s="8">
        <v>1060</v>
      </c>
      <c r="J13" s="6"/>
    </row>
    <row r="14" spans="2:10" ht="13.5" thickBot="1">
      <c r="B14" s="12"/>
      <c r="C14" s="13"/>
      <c r="D14" s="13"/>
      <c r="E14" s="14"/>
      <c r="G14" s="12"/>
      <c r="H14" s="13"/>
      <c r="I14" s="13"/>
      <c r="J14" s="14"/>
    </row>
    <row r="15" ht="13.5" thickBot="1"/>
    <row r="16" spans="2:10" ht="12.75">
      <c r="B16" s="2"/>
      <c r="C16" s="3"/>
      <c r="D16" s="3"/>
      <c r="E16" s="4"/>
      <c r="G16" s="2"/>
      <c r="H16" s="3"/>
      <c r="I16" s="3"/>
      <c r="J16" s="4"/>
    </row>
    <row r="17" spans="2:10" ht="12.75">
      <c r="B17" s="5"/>
      <c r="C17" s="44" t="s">
        <v>7</v>
      </c>
      <c r="D17" s="44"/>
      <c r="E17" s="6"/>
      <c r="G17" s="5"/>
      <c r="H17" s="46" t="s">
        <v>9</v>
      </c>
      <c r="I17" s="47"/>
      <c r="J17" s="6"/>
    </row>
    <row r="18" spans="2:10" ht="12.75">
      <c r="B18" s="5"/>
      <c r="C18" s="7" t="s">
        <v>1</v>
      </c>
      <c r="D18" s="8">
        <v>1000</v>
      </c>
      <c r="E18" s="6"/>
      <c r="G18" s="5"/>
      <c r="H18" s="7" t="s">
        <v>1</v>
      </c>
      <c r="I18" s="8">
        <v>800</v>
      </c>
      <c r="J18" s="6"/>
    </row>
    <row r="19" spans="2:10" ht="12.75">
      <c r="B19" s="5"/>
      <c r="C19" s="10" t="s">
        <v>2</v>
      </c>
      <c r="D19" s="38">
        <f>LN(D21/D18)/D20</f>
        <v>0.004855742343664652</v>
      </c>
      <c r="E19" s="6"/>
      <c r="G19" s="5"/>
      <c r="H19" s="7" t="s">
        <v>2</v>
      </c>
      <c r="I19" s="9">
        <v>0.06</v>
      </c>
      <c r="J19" s="6"/>
    </row>
    <row r="20" spans="2:10" ht="12.75">
      <c r="B20" s="5"/>
      <c r="C20" s="17" t="s">
        <v>8</v>
      </c>
      <c r="D20" s="16">
        <v>12</v>
      </c>
      <c r="E20" s="6"/>
      <c r="G20" s="5"/>
      <c r="H20" s="10" t="s">
        <v>8</v>
      </c>
      <c r="I20" s="39">
        <f>LN(I21/I18)/I19</f>
        <v>38.37641821656743</v>
      </c>
      <c r="J20" s="6"/>
    </row>
    <row r="21" spans="2:10" ht="12.75">
      <c r="B21" s="5"/>
      <c r="C21" s="7" t="s">
        <v>6</v>
      </c>
      <c r="D21" s="8">
        <v>1060</v>
      </c>
      <c r="E21" s="6"/>
      <c r="G21" s="5"/>
      <c r="H21" s="7" t="s">
        <v>6</v>
      </c>
      <c r="I21" s="8">
        <v>8000</v>
      </c>
      <c r="J21" s="6"/>
    </row>
    <row r="22" spans="2:10" ht="13.5" thickBot="1">
      <c r="B22" s="12"/>
      <c r="C22" s="13"/>
      <c r="D22" s="13"/>
      <c r="E22" s="14"/>
      <c r="G22" s="12"/>
      <c r="H22" s="13"/>
      <c r="I22" s="13"/>
      <c r="J22" s="14"/>
    </row>
  </sheetData>
  <sheetProtection/>
  <mergeCells count="4">
    <mergeCell ref="C9:D9"/>
    <mergeCell ref="H9:I9"/>
    <mergeCell ref="C17:D17"/>
    <mergeCell ref="H17:I17"/>
  </mergeCells>
  <printOptions/>
  <pageMargins left="0.7480314960629921" right="0.7480314960629921" top="0.984251968503937" bottom="0.984251968503937" header="0.5118110236220472" footer="0.5118110236220472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8.25390625" style="0" customWidth="1"/>
    <col min="2" max="2" width="2.25390625" style="0" customWidth="1"/>
    <col min="3" max="3" width="17.125" style="0" customWidth="1"/>
    <col min="4" max="4" width="12.00390625" style="0" customWidth="1"/>
    <col min="5" max="6" width="2.125" style="0" customWidth="1"/>
    <col min="7" max="7" width="1.875" style="0" customWidth="1"/>
    <col min="8" max="8" width="17.875" style="0" customWidth="1"/>
    <col min="9" max="9" width="12.375" style="0" customWidth="1"/>
    <col min="10" max="12" width="1.625" style="0" customWidth="1"/>
  </cols>
  <sheetData>
    <row r="1" ht="4.5" customHeight="1" thickBot="1"/>
    <row r="2" ht="13.5" thickBot="1">
      <c r="C2" s="1" t="s">
        <v>0</v>
      </c>
    </row>
    <row r="7" ht="13.5" thickBot="1"/>
    <row r="8" spans="2:8" ht="12.75">
      <c r="B8" s="2"/>
      <c r="C8" s="3"/>
      <c r="D8" s="3"/>
      <c r="E8" s="4"/>
      <c r="G8" s="53"/>
      <c r="H8" s="53"/>
    </row>
    <row r="9" spans="2:8" ht="12.75">
      <c r="B9" s="5"/>
      <c r="C9" s="52" t="s">
        <v>35</v>
      </c>
      <c r="D9" s="45"/>
      <c r="E9" s="6"/>
      <c r="G9" s="53"/>
      <c r="H9" s="53"/>
    </row>
    <row r="10" spans="2:8" ht="12.75">
      <c r="B10" s="5"/>
      <c r="C10" s="19" t="s">
        <v>10</v>
      </c>
      <c r="D10" s="20">
        <v>1000</v>
      </c>
      <c r="E10" s="21"/>
      <c r="F10" s="22"/>
      <c r="G10" s="53"/>
      <c r="H10" s="53"/>
    </row>
    <row r="11" spans="2:8" ht="12.75">
      <c r="B11" s="5"/>
      <c r="C11" s="25" t="s">
        <v>2</v>
      </c>
      <c r="D11" s="26">
        <v>0.06</v>
      </c>
      <c r="E11" s="21"/>
      <c r="F11" s="22"/>
      <c r="G11" s="53"/>
      <c r="H11" s="53"/>
    </row>
    <row r="12" spans="2:8" ht="12.75">
      <c r="B12" s="5"/>
      <c r="C12" s="19" t="s">
        <v>8</v>
      </c>
      <c r="D12" s="27">
        <v>5</v>
      </c>
      <c r="E12" s="21"/>
      <c r="F12" s="22"/>
      <c r="G12" s="53"/>
      <c r="H12" s="53"/>
    </row>
    <row r="13" spans="2:8" ht="12.75">
      <c r="B13" s="5"/>
      <c r="C13" s="28" t="s">
        <v>5</v>
      </c>
      <c r="D13" s="40">
        <f>D10*(1+D11)^D12</f>
        <v>1338.2255776000004</v>
      </c>
      <c r="E13" s="21"/>
      <c r="F13" s="22"/>
      <c r="G13" s="53"/>
      <c r="H13" s="53"/>
    </row>
    <row r="14" spans="2:8" ht="13.5" thickBot="1">
      <c r="B14" s="12"/>
      <c r="C14" s="29"/>
      <c r="D14" s="29"/>
      <c r="E14" s="30"/>
      <c r="F14" s="22"/>
      <c r="G14" s="53"/>
      <c r="H14" s="53"/>
    </row>
    <row r="15" spans="3:8" ht="12.75">
      <c r="C15" s="22"/>
      <c r="D15" s="22"/>
      <c r="E15" s="22"/>
      <c r="F15" s="22"/>
      <c r="G15" s="53"/>
      <c r="H15" s="53"/>
    </row>
    <row r="16" spans="2:4" ht="12.75">
      <c r="B16" s="22"/>
      <c r="C16" s="53"/>
      <c r="D16" s="53"/>
    </row>
    <row r="17" spans="2:4" ht="12.75">
      <c r="B17" s="22"/>
      <c r="C17" s="53"/>
      <c r="D17" s="53"/>
    </row>
    <row r="18" spans="2:4" ht="12.75">
      <c r="B18" s="22"/>
      <c r="C18" s="53"/>
      <c r="D18" s="53"/>
    </row>
    <row r="19" spans="2:4" ht="12.75">
      <c r="B19" s="22"/>
      <c r="C19" s="53"/>
      <c r="D19" s="53"/>
    </row>
    <row r="20" spans="2:4" ht="12.75">
      <c r="B20" s="22"/>
      <c r="C20" s="53"/>
      <c r="D20" s="53"/>
    </row>
    <row r="21" spans="2:4" ht="12.75">
      <c r="B21" s="22"/>
      <c r="C21" s="53"/>
      <c r="D21" s="53"/>
    </row>
    <row r="22" spans="3:4" ht="12.75">
      <c r="C22" s="53"/>
      <c r="D22" s="53"/>
    </row>
  </sheetData>
  <sheetProtection/>
  <mergeCells count="1">
    <mergeCell ref="C9:D9"/>
  </mergeCells>
  <printOptions/>
  <pageMargins left="0.7480314960629921" right="0.7480314960629921" top="0.984251968503937" bottom="0.984251968503937" header="0.5118110236220472" footer="0.511811023622047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Tarini</dc:creator>
  <cp:keywords/>
  <dc:description/>
  <cp:lastModifiedBy>Fabio Tarini</cp:lastModifiedBy>
  <dcterms:created xsi:type="dcterms:W3CDTF">2009-10-16T08:09:22Z</dcterms:created>
  <dcterms:modified xsi:type="dcterms:W3CDTF">2014-11-17T11:58:33Z</dcterms:modified>
  <cp:category/>
  <cp:version/>
  <cp:contentType/>
  <cp:contentStatus/>
</cp:coreProperties>
</file>